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coli " sheetId="1" r:id="rId1"/>
  </sheets>
  <definedNames>
    <definedName name="_xlnm.Print_Area" localSheetId="0">'Calcoli '!$A$71:$N$79</definedName>
    <definedName name="_xlnm.Print_Titles" localSheetId="0">'Calcoli '!$1:$3</definedName>
  </definedNames>
  <calcPr fullCalcOnLoad="1"/>
</workbook>
</file>

<file path=xl/sharedStrings.xml><?xml version="1.0" encoding="utf-8"?>
<sst xmlns="http://schemas.openxmlformats.org/spreadsheetml/2006/main" count="157" uniqueCount="25">
  <si>
    <t>AREA</t>
  </si>
  <si>
    <t>Dipendenti</t>
  </si>
  <si>
    <t>Giorni lavorativi</t>
  </si>
  <si>
    <t>Giorni assenza altro</t>
  </si>
  <si>
    <t>Giorni assenza per ferie</t>
  </si>
  <si>
    <t>Tasso di assenza complessivo</t>
  </si>
  <si>
    <t>Tasso di presenza</t>
  </si>
  <si>
    <t>Tasso assenze per ferie</t>
  </si>
  <si>
    <t>Tasso assenze per altri motivi</t>
  </si>
  <si>
    <t>Area Affari Generali</t>
  </si>
  <si>
    <t>Area Economico Finanziaria</t>
  </si>
  <si>
    <t>Area Tecnico Manutentiva</t>
  </si>
  <si>
    <t>DATI RELATIVI AI TASSI DI ASSENZA E PRESENZA DEL PERSONALE  TEMPO INDETERMINATO 
DEL COMUNE DI BRUSAPORTO - ART. 21, COMMA 1 L. 69/2009</t>
  </si>
  <si>
    <t>Mese di Gennaio 2018</t>
  </si>
  <si>
    <t>Mese di Febbraio 2018</t>
  </si>
  <si>
    <t>Mese di Marzo 2018</t>
  </si>
  <si>
    <t>Mese di Aprile 2018</t>
  </si>
  <si>
    <t>Mese di Maggio 2018</t>
  </si>
  <si>
    <t>Mese di Giugno 2018</t>
  </si>
  <si>
    <t>Mese di Luglio 2018</t>
  </si>
  <si>
    <t>Mese di Agosto 2018</t>
  </si>
  <si>
    <t>Mese di Settembre 2018</t>
  </si>
  <si>
    <t>Mese di Ottobre 2018</t>
  </si>
  <si>
    <t>Mese di Novembre 2018</t>
  </si>
  <si>
    <t>Mese di Dicembre 2018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</si>
</sst>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%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vertical="center"/>
    </xf>
    <xf numFmtId="4" fontId="43" fillId="33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8"/>
  <sheetViews>
    <sheetView tabSelected="1" zoomScalePageLayoutView="0" workbookViewId="0" topLeftCell="A87">
      <selection activeCell="E115" sqref="E115"/>
    </sheetView>
  </sheetViews>
  <sheetFormatPr defaultColWidth="9.140625" defaultRowHeight="12.75"/>
  <cols>
    <col min="1" max="3" width="9.140625" style="2" customWidth="1"/>
    <col min="4" max="4" width="5.28125" style="2" customWidth="1"/>
    <col min="5" max="5" width="9.7109375" style="2" customWidth="1"/>
    <col min="6" max="6" width="8.57421875" style="2" bestFit="1" customWidth="1"/>
    <col min="7" max="8" width="10.28125" style="2" customWidth="1"/>
    <col min="9" max="9" width="7.57421875" style="2" customWidth="1"/>
    <col min="10" max="10" width="6.7109375" style="2" customWidth="1"/>
    <col min="11" max="11" width="7.421875" style="2" customWidth="1"/>
    <col min="12" max="12" width="6.421875" style="2" customWidth="1"/>
    <col min="13" max="13" width="12.00390625" style="2" customWidth="1"/>
    <col min="14" max="14" width="11.57421875" style="2" customWidth="1"/>
    <col min="15" max="15" width="3.7109375" style="2" customWidth="1"/>
    <col min="16" max="16384" width="9.140625" style="2" customWidth="1"/>
  </cols>
  <sheetData>
    <row r="2" spans="1:16" ht="30.7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2" ht="27" customHeight="1">
      <c r="A4" s="16" t="s">
        <v>13</v>
      </c>
      <c r="B4" s="16"/>
      <c r="C4" s="16"/>
      <c r="D4" s="16"/>
      <c r="E4" s="3"/>
      <c r="F4" s="3"/>
      <c r="G4" s="1"/>
      <c r="H4" s="1"/>
      <c r="I4" s="1"/>
      <c r="J4" s="1"/>
      <c r="K4" s="1"/>
      <c r="L4" s="1"/>
    </row>
    <row r="6" spans="1:14" ht="40.5" customHeight="1">
      <c r="A6" s="17" t="s">
        <v>0</v>
      </c>
      <c r="B6" s="18"/>
      <c r="C6" s="18"/>
      <c r="D6" s="19"/>
      <c r="E6" s="5" t="s">
        <v>1</v>
      </c>
      <c r="F6" s="4" t="s">
        <v>2</v>
      </c>
      <c r="G6" s="4" t="s">
        <v>4</v>
      </c>
      <c r="H6" s="4" t="s">
        <v>3</v>
      </c>
      <c r="I6" s="20" t="s">
        <v>7</v>
      </c>
      <c r="J6" s="21"/>
      <c r="K6" s="20" t="s">
        <v>8</v>
      </c>
      <c r="L6" s="21"/>
      <c r="M6" s="4" t="s">
        <v>5</v>
      </c>
      <c r="N6" s="4" t="s">
        <v>6</v>
      </c>
    </row>
    <row r="7" spans="1:14" ht="12.75">
      <c r="A7" s="14" t="s">
        <v>9</v>
      </c>
      <c r="B7" s="14"/>
      <c r="C7" s="14"/>
      <c r="D7" s="14"/>
      <c r="E7" s="5">
        <v>5</v>
      </c>
      <c r="F7" s="5">
        <f>5*4*E7</f>
        <v>100</v>
      </c>
      <c r="G7" s="5">
        <v>5.5</v>
      </c>
      <c r="H7" s="5">
        <v>4</v>
      </c>
      <c r="I7" s="15">
        <f>(G7*100)/F7</f>
        <v>5.5</v>
      </c>
      <c r="J7" s="15"/>
      <c r="K7" s="15">
        <f>(H7*100)/F7</f>
        <v>4</v>
      </c>
      <c r="L7" s="15"/>
      <c r="M7" s="6">
        <f>I7+K7</f>
        <v>9.5</v>
      </c>
      <c r="N7" s="6">
        <f>100-M7</f>
        <v>90.5</v>
      </c>
    </row>
    <row r="8" spans="1:14" ht="12.75">
      <c r="A8" s="14" t="s">
        <v>10</v>
      </c>
      <c r="B8" s="14"/>
      <c r="C8" s="14"/>
      <c r="D8" s="14"/>
      <c r="E8" s="5">
        <v>3</v>
      </c>
      <c r="F8" s="5">
        <f>5*4*E8</f>
        <v>60</v>
      </c>
      <c r="G8" s="5">
        <v>5.5</v>
      </c>
      <c r="H8" s="5">
        <v>0</v>
      </c>
      <c r="I8" s="15">
        <f>(G8*100)/F8</f>
        <v>9.166666666666666</v>
      </c>
      <c r="J8" s="15"/>
      <c r="K8" s="15">
        <f>(H8*100)/F8</f>
        <v>0</v>
      </c>
      <c r="L8" s="15"/>
      <c r="M8" s="6">
        <f>I8+K8</f>
        <v>9.166666666666666</v>
      </c>
      <c r="N8" s="6">
        <f>100-M8</f>
        <v>90.83333333333333</v>
      </c>
    </row>
    <row r="9" spans="1:14" ht="12.75">
      <c r="A9" s="14" t="s">
        <v>11</v>
      </c>
      <c r="B9" s="14"/>
      <c r="C9" s="14"/>
      <c r="D9" s="14"/>
      <c r="E9" s="5">
        <v>8</v>
      </c>
      <c r="F9" s="5">
        <f>5*4*E9</f>
        <v>160</v>
      </c>
      <c r="G9" s="5">
        <v>31.5</v>
      </c>
      <c r="H9" s="5">
        <v>7.5</v>
      </c>
      <c r="I9" s="15">
        <f>(G9*100)/F9</f>
        <v>19.6875</v>
      </c>
      <c r="J9" s="15"/>
      <c r="K9" s="15">
        <f>(H9*100)/F9</f>
        <v>4.6875</v>
      </c>
      <c r="L9" s="15"/>
      <c r="M9" s="6">
        <f>I9+K9</f>
        <v>24.375</v>
      </c>
      <c r="N9" s="6">
        <f>100-M9</f>
        <v>75.625</v>
      </c>
    </row>
    <row r="10" spans="5:14" ht="12.75">
      <c r="E10" s="5">
        <f>SUM(E7:E9)</f>
        <v>16</v>
      </c>
      <c r="F10" s="5">
        <f>SUM(F7:F9)</f>
        <v>320</v>
      </c>
      <c r="G10" s="7">
        <f>SUM(G7:G9)</f>
        <v>42.5</v>
      </c>
      <c r="H10" s="7">
        <f>SUM(H7:H9)</f>
        <v>11.5</v>
      </c>
      <c r="I10" s="13">
        <f>(G10*100)/F10</f>
        <v>13.28125</v>
      </c>
      <c r="J10" s="13"/>
      <c r="K10" s="13">
        <f>(H10*100)/F10</f>
        <v>3.59375</v>
      </c>
      <c r="L10" s="13"/>
      <c r="M10" s="8">
        <f>I10+K10</f>
        <v>16.875</v>
      </c>
      <c r="N10" s="8">
        <f>100-M10</f>
        <v>83.125</v>
      </c>
    </row>
    <row r="11" ht="12.75">
      <c r="N11" s="9">
        <f>M10+N10</f>
        <v>100</v>
      </c>
    </row>
    <row r="12" spans="1:12" ht="27" customHeight="1">
      <c r="A12" s="16" t="s">
        <v>14</v>
      </c>
      <c r="B12" s="16"/>
      <c r="C12" s="16"/>
      <c r="D12" s="16"/>
      <c r="E12" s="3"/>
      <c r="F12" s="3"/>
      <c r="G12" s="1"/>
      <c r="H12" s="1"/>
      <c r="I12" s="1"/>
      <c r="J12" s="1"/>
      <c r="K12" s="1"/>
      <c r="L12" s="1"/>
    </row>
    <row r="14" spans="1:14" ht="40.5" customHeight="1">
      <c r="A14" s="17" t="s">
        <v>0</v>
      </c>
      <c r="B14" s="18"/>
      <c r="C14" s="18"/>
      <c r="D14" s="19"/>
      <c r="E14" s="5" t="s">
        <v>1</v>
      </c>
      <c r="F14" s="4" t="s">
        <v>2</v>
      </c>
      <c r="G14" s="4" t="s">
        <v>4</v>
      </c>
      <c r="H14" s="4" t="s">
        <v>3</v>
      </c>
      <c r="I14" s="20" t="s">
        <v>7</v>
      </c>
      <c r="J14" s="21"/>
      <c r="K14" s="20" t="s">
        <v>8</v>
      </c>
      <c r="L14" s="21"/>
      <c r="M14" s="4" t="s">
        <v>5</v>
      </c>
      <c r="N14" s="4" t="s">
        <v>6</v>
      </c>
    </row>
    <row r="15" spans="1:14" ht="12.75">
      <c r="A15" s="14" t="s">
        <v>9</v>
      </c>
      <c r="B15" s="14"/>
      <c r="C15" s="14"/>
      <c r="D15" s="14"/>
      <c r="E15" s="5">
        <v>5</v>
      </c>
      <c r="F15" s="5">
        <f>5*4*E15</f>
        <v>100</v>
      </c>
      <c r="G15" s="5">
        <v>2</v>
      </c>
      <c r="H15" s="5">
        <v>1</v>
      </c>
      <c r="I15" s="15">
        <f>(G15*100)/F15</f>
        <v>2</v>
      </c>
      <c r="J15" s="15"/>
      <c r="K15" s="15">
        <f>(H15*100)/F15</f>
        <v>1</v>
      </c>
      <c r="L15" s="15"/>
      <c r="M15" s="6">
        <f>I15+K15</f>
        <v>3</v>
      </c>
      <c r="N15" s="6">
        <f>100-M15</f>
        <v>97</v>
      </c>
    </row>
    <row r="16" spans="1:14" ht="12.75">
      <c r="A16" s="14" t="s">
        <v>10</v>
      </c>
      <c r="B16" s="14"/>
      <c r="C16" s="14"/>
      <c r="D16" s="14"/>
      <c r="E16" s="5">
        <v>3</v>
      </c>
      <c r="F16" s="5">
        <f>5*4*E16</f>
        <v>60</v>
      </c>
      <c r="G16" s="5">
        <v>6.5</v>
      </c>
      <c r="H16" s="5">
        <v>2</v>
      </c>
      <c r="I16" s="15">
        <f>(G16*100)/F16</f>
        <v>10.833333333333334</v>
      </c>
      <c r="J16" s="15"/>
      <c r="K16" s="15">
        <f>(H16*100)/F16</f>
        <v>3.3333333333333335</v>
      </c>
      <c r="L16" s="15"/>
      <c r="M16" s="6">
        <f>I16+K16</f>
        <v>14.166666666666668</v>
      </c>
      <c r="N16" s="6">
        <f>100-M16</f>
        <v>85.83333333333333</v>
      </c>
    </row>
    <row r="17" spans="1:14" ht="12.75">
      <c r="A17" s="14" t="s">
        <v>11</v>
      </c>
      <c r="B17" s="14"/>
      <c r="C17" s="14"/>
      <c r="D17" s="14"/>
      <c r="E17" s="5">
        <v>8</v>
      </c>
      <c r="F17" s="5">
        <f>5*4*E17</f>
        <v>160</v>
      </c>
      <c r="G17" s="5">
        <v>20.5</v>
      </c>
      <c r="H17" s="5">
        <v>5</v>
      </c>
      <c r="I17" s="15">
        <f>(G17*100)/F17</f>
        <v>12.8125</v>
      </c>
      <c r="J17" s="15"/>
      <c r="K17" s="15">
        <f>(H17*100)/F17</f>
        <v>3.125</v>
      </c>
      <c r="L17" s="15"/>
      <c r="M17" s="6">
        <f>I17+K17</f>
        <v>15.9375</v>
      </c>
      <c r="N17" s="6">
        <f>100-M17</f>
        <v>84.0625</v>
      </c>
    </row>
    <row r="18" spans="5:14" ht="12.75">
      <c r="E18" s="5">
        <f>SUM(E15:E17)</f>
        <v>16</v>
      </c>
      <c r="F18" s="5">
        <f>SUM(F15:F17)</f>
        <v>320</v>
      </c>
      <c r="G18" s="7">
        <f>SUM(G15:G17)</f>
        <v>29</v>
      </c>
      <c r="H18" s="7">
        <f>SUM(H15:H17)</f>
        <v>8</v>
      </c>
      <c r="I18" s="13">
        <f>(G18*100)/F18</f>
        <v>9.0625</v>
      </c>
      <c r="J18" s="13"/>
      <c r="K18" s="13">
        <f>(H18*100)/F18</f>
        <v>2.5</v>
      </c>
      <c r="L18" s="13"/>
      <c r="M18" s="8">
        <f>I18+K18</f>
        <v>11.5625</v>
      </c>
      <c r="N18" s="8">
        <f>(100-M18)</f>
        <v>88.4375</v>
      </c>
    </row>
    <row r="19" ht="12.75">
      <c r="N19" s="10">
        <f>M18+N18</f>
        <v>100</v>
      </c>
    </row>
    <row r="22" spans="1:12" ht="18">
      <c r="A22" s="16" t="s">
        <v>15</v>
      </c>
      <c r="B22" s="16"/>
      <c r="C22" s="16"/>
      <c r="D22" s="16"/>
      <c r="E22" s="3"/>
      <c r="F22" s="3"/>
      <c r="G22" s="1"/>
      <c r="H22" s="1"/>
      <c r="I22" s="1"/>
      <c r="J22" s="1"/>
      <c r="K22" s="1"/>
      <c r="L22" s="1"/>
    </row>
    <row r="24" spans="1:14" ht="38.25">
      <c r="A24" s="17" t="s">
        <v>0</v>
      </c>
      <c r="B24" s="18"/>
      <c r="C24" s="18"/>
      <c r="D24" s="19"/>
      <c r="E24" s="5" t="s">
        <v>1</v>
      </c>
      <c r="F24" s="4" t="s">
        <v>2</v>
      </c>
      <c r="G24" s="4" t="s">
        <v>4</v>
      </c>
      <c r="H24" s="4" t="s">
        <v>3</v>
      </c>
      <c r="I24" s="20" t="s">
        <v>7</v>
      </c>
      <c r="J24" s="21"/>
      <c r="K24" s="20" t="s">
        <v>8</v>
      </c>
      <c r="L24" s="21"/>
      <c r="M24" s="4" t="s">
        <v>5</v>
      </c>
      <c r="N24" s="4" t="s">
        <v>6</v>
      </c>
    </row>
    <row r="25" spans="1:14" ht="12.75">
      <c r="A25" s="14" t="s">
        <v>9</v>
      </c>
      <c r="B25" s="14"/>
      <c r="C25" s="14"/>
      <c r="D25" s="14"/>
      <c r="E25" s="5">
        <v>5</v>
      </c>
      <c r="F25" s="5">
        <f>5*4*E25</f>
        <v>100</v>
      </c>
      <c r="G25" s="5">
        <v>15</v>
      </c>
      <c r="H25" s="5">
        <v>1</v>
      </c>
      <c r="I25" s="15">
        <f>(G25*100)/F25</f>
        <v>15</v>
      </c>
      <c r="J25" s="15"/>
      <c r="K25" s="15">
        <f>(H25*100)/F25</f>
        <v>1</v>
      </c>
      <c r="L25" s="15"/>
      <c r="M25" s="6">
        <f>I25+K25</f>
        <v>16</v>
      </c>
      <c r="N25" s="6">
        <f>100-M25</f>
        <v>84</v>
      </c>
    </row>
    <row r="26" spans="1:14" ht="12.75">
      <c r="A26" s="14" t="s">
        <v>10</v>
      </c>
      <c r="B26" s="14"/>
      <c r="C26" s="14"/>
      <c r="D26" s="14"/>
      <c r="E26" s="5">
        <v>3</v>
      </c>
      <c r="F26" s="5">
        <f>5*4*E26</f>
        <v>60</v>
      </c>
      <c r="G26" s="5">
        <v>4.5</v>
      </c>
      <c r="H26" s="5">
        <v>1</v>
      </c>
      <c r="I26" s="15">
        <f>(G26*100)/F26</f>
        <v>7.5</v>
      </c>
      <c r="J26" s="15"/>
      <c r="K26" s="15">
        <f>(H26*100)/F26</f>
        <v>1.6666666666666667</v>
      </c>
      <c r="L26" s="15"/>
      <c r="M26" s="6">
        <f>I26+K26</f>
        <v>9.166666666666666</v>
      </c>
      <c r="N26" s="6">
        <f>100-M26</f>
        <v>90.83333333333333</v>
      </c>
    </row>
    <row r="27" spans="1:14" ht="12.75">
      <c r="A27" s="14" t="s">
        <v>11</v>
      </c>
      <c r="B27" s="14"/>
      <c r="C27" s="14"/>
      <c r="D27" s="14"/>
      <c r="E27" s="5">
        <v>8</v>
      </c>
      <c r="F27" s="5">
        <f>5*4*E27</f>
        <v>160</v>
      </c>
      <c r="G27" s="5">
        <v>15.5</v>
      </c>
      <c r="H27" s="5">
        <v>0</v>
      </c>
      <c r="I27" s="15">
        <f>(G27*100)/F27</f>
        <v>9.6875</v>
      </c>
      <c r="J27" s="15"/>
      <c r="K27" s="15">
        <f>(H27*100)/F27</f>
        <v>0</v>
      </c>
      <c r="L27" s="15"/>
      <c r="M27" s="6">
        <f>I27+K27</f>
        <v>9.6875</v>
      </c>
      <c r="N27" s="6">
        <f>100-M27</f>
        <v>90.3125</v>
      </c>
    </row>
    <row r="28" spans="5:14" ht="12.75">
      <c r="E28" s="5">
        <f>SUM(E25:E27)</f>
        <v>16</v>
      </c>
      <c r="F28" s="5">
        <f>SUM(F25:F27)</f>
        <v>320</v>
      </c>
      <c r="G28" s="7">
        <f>SUM(G25:G27)</f>
        <v>35</v>
      </c>
      <c r="H28" s="7">
        <f>SUM(H25:H27)</f>
        <v>2</v>
      </c>
      <c r="I28" s="13">
        <f>(G28*100)/F28</f>
        <v>10.9375</v>
      </c>
      <c r="J28" s="13"/>
      <c r="K28" s="13">
        <f>(H28*100)/F28</f>
        <v>0.625</v>
      </c>
      <c r="L28" s="13"/>
      <c r="M28" s="8">
        <f>I28+K28</f>
        <v>11.5625</v>
      </c>
      <c r="N28" s="8">
        <f>(100-M28)</f>
        <v>88.4375</v>
      </c>
    </row>
    <row r="29" ht="12.75">
      <c r="N29" s="10">
        <f>M28+N28</f>
        <v>100</v>
      </c>
    </row>
    <row r="31" spans="1:12" ht="18">
      <c r="A31" s="16" t="s">
        <v>16</v>
      </c>
      <c r="B31" s="16"/>
      <c r="C31" s="16"/>
      <c r="D31" s="16"/>
      <c r="E31" s="3"/>
      <c r="F31" s="3"/>
      <c r="G31" s="1"/>
      <c r="H31" s="1"/>
      <c r="I31" s="1"/>
      <c r="J31" s="1"/>
      <c r="K31" s="1"/>
      <c r="L31" s="1"/>
    </row>
    <row r="33" spans="1:14" ht="38.25">
      <c r="A33" s="17" t="s">
        <v>0</v>
      </c>
      <c r="B33" s="18"/>
      <c r="C33" s="18"/>
      <c r="D33" s="19"/>
      <c r="E33" s="5" t="s">
        <v>1</v>
      </c>
      <c r="F33" s="4" t="s">
        <v>2</v>
      </c>
      <c r="G33" s="4" t="s">
        <v>4</v>
      </c>
      <c r="H33" s="4" t="s">
        <v>3</v>
      </c>
      <c r="I33" s="20" t="s">
        <v>7</v>
      </c>
      <c r="J33" s="21"/>
      <c r="K33" s="20" t="s">
        <v>8</v>
      </c>
      <c r="L33" s="21"/>
      <c r="M33" s="4" t="s">
        <v>5</v>
      </c>
      <c r="N33" s="4" t="s">
        <v>6</v>
      </c>
    </row>
    <row r="34" spans="1:14" ht="12.75">
      <c r="A34" s="14" t="s">
        <v>9</v>
      </c>
      <c r="B34" s="14"/>
      <c r="C34" s="14"/>
      <c r="D34" s="14"/>
      <c r="E34" s="5">
        <v>5</v>
      </c>
      <c r="F34" s="5">
        <f>5*4*E34</f>
        <v>100</v>
      </c>
      <c r="G34" s="5">
        <v>26</v>
      </c>
      <c r="H34" s="5">
        <v>0</v>
      </c>
      <c r="I34" s="15">
        <f>(G34*100)/F34</f>
        <v>26</v>
      </c>
      <c r="J34" s="15"/>
      <c r="K34" s="15">
        <f>(H34*100)/F34</f>
        <v>0</v>
      </c>
      <c r="L34" s="15"/>
      <c r="M34" s="6">
        <f>I34+K34</f>
        <v>26</v>
      </c>
      <c r="N34" s="6">
        <f>100-M34</f>
        <v>74</v>
      </c>
    </row>
    <row r="35" spans="1:14" ht="12.75">
      <c r="A35" s="14" t="s">
        <v>10</v>
      </c>
      <c r="B35" s="14"/>
      <c r="C35" s="14"/>
      <c r="D35" s="14"/>
      <c r="E35" s="5">
        <v>3</v>
      </c>
      <c r="F35" s="5">
        <f>5*4*E35</f>
        <v>60</v>
      </c>
      <c r="G35" s="5">
        <v>6</v>
      </c>
      <c r="H35" s="5">
        <v>0</v>
      </c>
      <c r="I35" s="15">
        <f>(G35*100)/F35</f>
        <v>10</v>
      </c>
      <c r="J35" s="15"/>
      <c r="K35" s="15">
        <f>(H35*100)/F35</f>
        <v>0</v>
      </c>
      <c r="L35" s="15"/>
      <c r="M35" s="6">
        <f>I35+K35</f>
        <v>10</v>
      </c>
      <c r="N35" s="6">
        <f>100-M35</f>
        <v>90</v>
      </c>
    </row>
    <row r="36" spans="1:14" ht="12.75">
      <c r="A36" s="14" t="s">
        <v>11</v>
      </c>
      <c r="B36" s="14"/>
      <c r="C36" s="14"/>
      <c r="D36" s="14"/>
      <c r="E36" s="5">
        <v>8</v>
      </c>
      <c r="F36" s="5">
        <f>5*4*E36</f>
        <v>160</v>
      </c>
      <c r="G36" s="5">
        <v>12.5</v>
      </c>
      <c r="H36" s="12">
        <v>3</v>
      </c>
      <c r="I36" s="15">
        <f>(G36*100)/F36</f>
        <v>7.8125</v>
      </c>
      <c r="J36" s="15"/>
      <c r="K36" s="15">
        <f>(H36*100)/F36</f>
        <v>1.875</v>
      </c>
      <c r="L36" s="15"/>
      <c r="M36" s="6">
        <f>I36+K36</f>
        <v>9.6875</v>
      </c>
      <c r="N36" s="6">
        <f>100-M36</f>
        <v>90.3125</v>
      </c>
    </row>
    <row r="37" spans="5:14" ht="12.75">
      <c r="E37" s="5">
        <f>SUM(E34:E36)</f>
        <v>16</v>
      </c>
      <c r="F37" s="5">
        <f>SUM(F34:F36)</f>
        <v>320</v>
      </c>
      <c r="G37" s="7">
        <f>SUM(G34:G36)</f>
        <v>44.5</v>
      </c>
      <c r="H37" s="7">
        <f>SUM(H34:H36)</f>
        <v>3</v>
      </c>
      <c r="I37" s="13">
        <f>(G37*100)/F37</f>
        <v>13.90625</v>
      </c>
      <c r="J37" s="13"/>
      <c r="K37" s="13">
        <f>(H37*100)/F37</f>
        <v>0.9375</v>
      </c>
      <c r="L37" s="13"/>
      <c r="M37" s="8">
        <f>I37+K37</f>
        <v>14.84375</v>
      </c>
      <c r="N37" s="8">
        <f>100-M37</f>
        <v>85.15625</v>
      </c>
    </row>
    <row r="38" ht="12.75">
      <c r="N38" s="9">
        <f>M37+N37</f>
        <v>100</v>
      </c>
    </row>
    <row r="39" spans="1:14" ht="12.75">
      <c r="A39" s="11"/>
      <c r="B39" s="11"/>
      <c r="C39" s="11"/>
      <c r="N39" s="9"/>
    </row>
    <row r="40" spans="1:3" ht="12.75">
      <c r="A40" s="11"/>
      <c r="B40" s="11"/>
      <c r="C40" s="11"/>
    </row>
    <row r="41" spans="1:12" ht="18">
      <c r="A41" s="16" t="s">
        <v>17</v>
      </c>
      <c r="B41" s="16"/>
      <c r="C41" s="16"/>
      <c r="D41" s="16"/>
      <c r="E41" s="3"/>
      <c r="F41" s="3"/>
      <c r="G41" s="1"/>
      <c r="H41" s="1"/>
      <c r="I41" s="1"/>
      <c r="J41" s="1"/>
      <c r="K41" s="1"/>
      <c r="L41" s="1"/>
    </row>
    <row r="43" spans="1:14" ht="38.25">
      <c r="A43" s="17" t="s">
        <v>0</v>
      </c>
      <c r="B43" s="18"/>
      <c r="C43" s="18"/>
      <c r="D43" s="19"/>
      <c r="E43" s="5" t="s">
        <v>1</v>
      </c>
      <c r="F43" s="4" t="s">
        <v>2</v>
      </c>
      <c r="G43" s="4" t="s">
        <v>4</v>
      </c>
      <c r="H43" s="4" t="s">
        <v>3</v>
      </c>
      <c r="I43" s="20" t="s">
        <v>7</v>
      </c>
      <c r="J43" s="21"/>
      <c r="K43" s="20" t="s">
        <v>8</v>
      </c>
      <c r="L43" s="21"/>
      <c r="M43" s="4" t="s">
        <v>5</v>
      </c>
      <c r="N43" s="4" t="s">
        <v>6</v>
      </c>
    </row>
    <row r="44" spans="1:14" ht="12.75">
      <c r="A44" s="14" t="s">
        <v>9</v>
      </c>
      <c r="B44" s="14"/>
      <c r="C44" s="14"/>
      <c r="D44" s="14"/>
      <c r="E44" s="5">
        <v>5</v>
      </c>
      <c r="F44" s="5">
        <f>5*4*E44</f>
        <v>100</v>
      </c>
      <c r="G44" s="5">
        <v>26.5</v>
      </c>
      <c r="H44" s="5">
        <v>0</v>
      </c>
      <c r="I44" s="15">
        <f>(G44*100)/F44</f>
        <v>26.5</v>
      </c>
      <c r="J44" s="15"/>
      <c r="K44" s="15">
        <f>(H44*100)/F44</f>
        <v>0</v>
      </c>
      <c r="L44" s="15"/>
      <c r="M44" s="6">
        <f>I44+K44</f>
        <v>26.5</v>
      </c>
      <c r="N44" s="6">
        <f>100-M44</f>
        <v>73.5</v>
      </c>
    </row>
    <row r="45" spans="1:14" ht="12.75">
      <c r="A45" s="14" t="s">
        <v>10</v>
      </c>
      <c r="B45" s="14"/>
      <c r="C45" s="14"/>
      <c r="D45" s="14"/>
      <c r="E45" s="5">
        <v>3</v>
      </c>
      <c r="F45" s="5">
        <f>5*4*E45</f>
        <v>60</v>
      </c>
      <c r="G45" s="5">
        <v>9.5</v>
      </c>
      <c r="H45" s="5">
        <v>1.5</v>
      </c>
      <c r="I45" s="15">
        <f>(G45*100)/F45</f>
        <v>15.833333333333334</v>
      </c>
      <c r="J45" s="15"/>
      <c r="K45" s="15">
        <f>(H45*100)/F45</f>
        <v>2.5</v>
      </c>
      <c r="L45" s="15"/>
      <c r="M45" s="6">
        <f>I45+K45</f>
        <v>18.333333333333336</v>
      </c>
      <c r="N45" s="6">
        <f>100-M45</f>
        <v>81.66666666666666</v>
      </c>
    </row>
    <row r="46" spans="1:14" ht="12.75">
      <c r="A46" s="14" t="s">
        <v>11</v>
      </c>
      <c r="B46" s="14"/>
      <c r="C46" s="14"/>
      <c r="D46" s="14"/>
      <c r="E46" s="5">
        <v>8</v>
      </c>
      <c r="F46" s="5">
        <f>5*4*E46</f>
        <v>160</v>
      </c>
      <c r="G46" s="5">
        <v>18</v>
      </c>
      <c r="H46" s="12">
        <v>0</v>
      </c>
      <c r="I46" s="15">
        <f>(G46*100)/F46</f>
        <v>11.25</v>
      </c>
      <c r="J46" s="15"/>
      <c r="K46" s="15">
        <f>(H46*100)/F46</f>
        <v>0</v>
      </c>
      <c r="L46" s="15"/>
      <c r="M46" s="6">
        <f>I46+K46</f>
        <v>11.25</v>
      </c>
      <c r="N46" s="6">
        <f>100-M46</f>
        <v>88.75</v>
      </c>
    </row>
    <row r="47" spans="5:14" ht="12.75">
      <c r="E47" s="5">
        <f>SUM(E44:E46)</f>
        <v>16</v>
      </c>
      <c r="F47" s="5">
        <f>SUM(F44:F46)</f>
        <v>320</v>
      </c>
      <c r="G47" s="7">
        <f>SUM(G44:G46)</f>
        <v>54</v>
      </c>
      <c r="H47" s="7">
        <f>SUM(H44:H46)</f>
        <v>1.5</v>
      </c>
      <c r="I47" s="13">
        <f>(G47*100)/F47</f>
        <v>16.875</v>
      </c>
      <c r="J47" s="13"/>
      <c r="K47" s="13">
        <f>(H47*100)/F47</f>
        <v>0.46875</v>
      </c>
      <c r="L47" s="13"/>
      <c r="M47" s="8">
        <f>I47+K47</f>
        <v>17.34375</v>
      </c>
      <c r="N47" s="8">
        <f>100-M47</f>
        <v>82.65625</v>
      </c>
    </row>
    <row r="48" ht="12.75">
      <c r="N48" s="9">
        <f>M47+N47</f>
        <v>100</v>
      </c>
    </row>
    <row r="49" spans="1:14" ht="12.75">
      <c r="A49" s="11"/>
      <c r="B49" s="11"/>
      <c r="C49" s="11"/>
      <c r="N49" s="9"/>
    </row>
    <row r="51" spans="1:12" ht="18">
      <c r="A51" s="16" t="s">
        <v>18</v>
      </c>
      <c r="B51" s="16"/>
      <c r="C51" s="16"/>
      <c r="D51" s="16"/>
      <c r="E51" s="3"/>
      <c r="F51" s="3"/>
      <c r="G51" s="1"/>
      <c r="H51" s="1"/>
      <c r="I51" s="1"/>
      <c r="J51" s="1"/>
      <c r="K51" s="1"/>
      <c r="L51" s="1"/>
    </row>
    <row r="53" spans="1:14" ht="38.25">
      <c r="A53" s="17" t="s">
        <v>0</v>
      </c>
      <c r="B53" s="18"/>
      <c r="C53" s="18"/>
      <c r="D53" s="19"/>
      <c r="E53" s="5" t="s">
        <v>1</v>
      </c>
      <c r="F53" s="4" t="s">
        <v>2</v>
      </c>
      <c r="G53" s="4" t="s">
        <v>4</v>
      </c>
      <c r="H53" s="4" t="s">
        <v>3</v>
      </c>
      <c r="I53" s="20" t="s">
        <v>7</v>
      </c>
      <c r="J53" s="21"/>
      <c r="K53" s="20" t="s">
        <v>8</v>
      </c>
      <c r="L53" s="21"/>
      <c r="M53" s="4" t="s">
        <v>5</v>
      </c>
      <c r="N53" s="4" t="s">
        <v>6</v>
      </c>
    </row>
    <row r="54" spans="1:14" ht="12.75">
      <c r="A54" s="14" t="s">
        <v>9</v>
      </c>
      <c r="B54" s="14"/>
      <c r="C54" s="14"/>
      <c r="D54" s="14"/>
      <c r="E54" s="5">
        <v>5</v>
      </c>
      <c r="F54" s="5">
        <f>5*4*E54</f>
        <v>100</v>
      </c>
      <c r="G54" s="5">
        <v>37</v>
      </c>
      <c r="H54" s="5">
        <v>0.5</v>
      </c>
      <c r="I54" s="15">
        <f>(G54*100)/F54</f>
        <v>37</v>
      </c>
      <c r="J54" s="15"/>
      <c r="K54" s="15">
        <f>(H54*100)/F54</f>
        <v>0.5</v>
      </c>
      <c r="L54" s="15"/>
      <c r="M54" s="6">
        <f>I54+K54</f>
        <v>37.5</v>
      </c>
      <c r="N54" s="6">
        <f>100-M54</f>
        <v>62.5</v>
      </c>
    </row>
    <row r="55" spans="1:14" ht="12.75">
      <c r="A55" s="14" t="s">
        <v>10</v>
      </c>
      <c r="B55" s="14"/>
      <c r="C55" s="14"/>
      <c r="D55" s="14"/>
      <c r="E55" s="5">
        <v>3</v>
      </c>
      <c r="F55" s="5">
        <f>5*4*E55</f>
        <v>60</v>
      </c>
      <c r="G55" s="5">
        <v>14.5</v>
      </c>
      <c r="H55" s="5">
        <v>5</v>
      </c>
      <c r="I55" s="15">
        <f>(G55*100)/F55</f>
        <v>24.166666666666668</v>
      </c>
      <c r="J55" s="15"/>
      <c r="K55" s="15">
        <f>(H55*100)/F55</f>
        <v>8.333333333333334</v>
      </c>
      <c r="L55" s="15"/>
      <c r="M55" s="6">
        <f>I55+K55</f>
        <v>32.5</v>
      </c>
      <c r="N55" s="6">
        <f>100-M55</f>
        <v>67.5</v>
      </c>
    </row>
    <row r="56" spans="1:14" ht="12.75">
      <c r="A56" s="14" t="s">
        <v>11</v>
      </c>
      <c r="B56" s="14"/>
      <c r="C56" s="14"/>
      <c r="D56" s="14"/>
      <c r="E56" s="5">
        <v>8</v>
      </c>
      <c r="F56" s="5">
        <f>5*4*E56</f>
        <v>160</v>
      </c>
      <c r="G56" s="5">
        <v>18.5</v>
      </c>
      <c r="H56" s="12">
        <v>5</v>
      </c>
      <c r="I56" s="15">
        <f>(G56*100)/F56</f>
        <v>11.5625</v>
      </c>
      <c r="J56" s="15"/>
      <c r="K56" s="15">
        <f>(H56*100)/F56</f>
        <v>3.125</v>
      </c>
      <c r="L56" s="15"/>
      <c r="M56" s="6">
        <f>I56+K56</f>
        <v>14.6875</v>
      </c>
      <c r="N56" s="6">
        <f>100-M56</f>
        <v>85.3125</v>
      </c>
    </row>
    <row r="57" spans="5:14" ht="12.75">
      <c r="E57" s="5">
        <f>SUM(E54:E56)</f>
        <v>16</v>
      </c>
      <c r="F57" s="5">
        <f>SUM(F54:F56)</f>
        <v>320</v>
      </c>
      <c r="G57" s="7">
        <f>SUM(G54:G56)</f>
        <v>70</v>
      </c>
      <c r="H57" s="7">
        <f>SUM(H54:H56)</f>
        <v>10.5</v>
      </c>
      <c r="I57" s="13">
        <f>(G57*100)/F57</f>
        <v>21.875</v>
      </c>
      <c r="J57" s="13"/>
      <c r="K57" s="13">
        <f>(H57*100)/F57</f>
        <v>3.28125</v>
      </c>
      <c r="L57" s="13"/>
      <c r="M57" s="8">
        <f>I57+K57</f>
        <v>25.15625</v>
      </c>
      <c r="N57" s="8">
        <f>100-M57</f>
        <v>74.84375</v>
      </c>
    </row>
    <row r="58" ht="12.75">
      <c r="N58" s="9">
        <f>M57+N57</f>
        <v>100</v>
      </c>
    </row>
    <row r="59" spans="1:14" ht="12.75">
      <c r="A59" s="11"/>
      <c r="B59" s="11"/>
      <c r="C59" s="11"/>
      <c r="N59" s="9"/>
    </row>
    <row r="61" spans="1:12" ht="18">
      <c r="A61" s="16" t="s">
        <v>19</v>
      </c>
      <c r="B61" s="16"/>
      <c r="C61" s="16"/>
      <c r="D61" s="16"/>
      <c r="E61" s="3"/>
      <c r="F61" s="3"/>
      <c r="G61" s="1"/>
      <c r="H61" s="1"/>
      <c r="I61" s="1"/>
      <c r="J61" s="1"/>
      <c r="K61" s="1"/>
      <c r="L61" s="1"/>
    </row>
    <row r="63" spans="1:14" ht="38.25">
      <c r="A63" s="17" t="s">
        <v>0</v>
      </c>
      <c r="B63" s="18"/>
      <c r="C63" s="18"/>
      <c r="D63" s="19"/>
      <c r="E63" s="5" t="s">
        <v>1</v>
      </c>
      <c r="F63" s="4" t="s">
        <v>2</v>
      </c>
      <c r="G63" s="4" t="s">
        <v>4</v>
      </c>
      <c r="H63" s="4" t="s">
        <v>3</v>
      </c>
      <c r="I63" s="20" t="s">
        <v>7</v>
      </c>
      <c r="J63" s="21"/>
      <c r="K63" s="20" t="s">
        <v>8</v>
      </c>
      <c r="L63" s="21"/>
      <c r="M63" s="4" t="s">
        <v>5</v>
      </c>
      <c r="N63" s="4" t="s">
        <v>6</v>
      </c>
    </row>
    <row r="64" spans="1:14" ht="12.75">
      <c r="A64" s="14" t="s">
        <v>9</v>
      </c>
      <c r="B64" s="14"/>
      <c r="C64" s="14"/>
      <c r="D64" s="14"/>
      <c r="E64" s="5">
        <v>4</v>
      </c>
      <c r="F64" s="5">
        <f>5*4*E64</f>
        <v>80</v>
      </c>
      <c r="G64" s="5">
        <v>16</v>
      </c>
      <c r="H64" s="5">
        <v>0.5</v>
      </c>
      <c r="I64" s="15">
        <f>(G64*100)/F64</f>
        <v>20</v>
      </c>
      <c r="J64" s="15"/>
      <c r="K64" s="15">
        <f>(H64*100)/F64</f>
        <v>0.625</v>
      </c>
      <c r="L64" s="15"/>
      <c r="M64" s="6">
        <f>I64+K64</f>
        <v>20.625</v>
      </c>
      <c r="N64" s="6">
        <f>100-M64</f>
        <v>79.375</v>
      </c>
    </row>
    <row r="65" spans="1:14" ht="12.75">
      <c r="A65" s="14" t="s">
        <v>10</v>
      </c>
      <c r="B65" s="14"/>
      <c r="C65" s="14"/>
      <c r="D65" s="14"/>
      <c r="E65" s="5">
        <v>3</v>
      </c>
      <c r="F65" s="5">
        <f>5*4*E65</f>
        <v>60</v>
      </c>
      <c r="G65" s="5">
        <v>13.5</v>
      </c>
      <c r="H65" s="5">
        <v>3</v>
      </c>
      <c r="I65" s="15">
        <f>(G65*100)/F65</f>
        <v>22.5</v>
      </c>
      <c r="J65" s="15"/>
      <c r="K65" s="15">
        <f>(H65*100)/F65</f>
        <v>5</v>
      </c>
      <c r="L65" s="15"/>
      <c r="M65" s="6">
        <f>I65+K65</f>
        <v>27.5</v>
      </c>
      <c r="N65" s="6">
        <f>100-M65</f>
        <v>72.5</v>
      </c>
    </row>
    <row r="66" spans="1:14" ht="12.75">
      <c r="A66" s="14" t="s">
        <v>11</v>
      </c>
      <c r="B66" s="14"/>
      <c r="C66" s="14"/>
      <c r="D66" s="14"/>
      <c r="E66" s="5">
        <v>8</v>
      </c>
      <c r="F66" s="5">
        <f>5*4*E66</f>
        <v>160</v>
      </c>
      <c r="G66" s="5">
        <v>35.5</v>
      </c>
      <c r="H66" s="12">
        <v>0</v>
      </c>
      <c r="I66" s="15">
        <f>(G66*100)/F66</f>
        <v>22.1875</v>
      </c>
      <c r="J66" s="15"/>
      <c r="K66" s="15">
        <f>(H66*100)/F66</f>
        <v>0</v>
      </c>
      <c r="L66" s="15"/>
      <c r="M66" s="6">
        <f>I66+K66</f>
        <v>22.1875</v>
      </c>
      <c r="N66" s="6">
        <f>100-M66</f>
        <v>77.8125</v>
      </c>
    </row>
    <row r="67" spans="5:14" ht="12.75">
      <c r="E67" s="5">
        <f>SUM(E64:E66)</f>
        <v>15</v>
      </c>
      <c r="F67" s="5">
        <f>SUM(F64:F66)</f>
        <v>300</v>
      </c>
      <c r="G67" s="7">
        <f>SUM(G64:G66)</f>
        <v>65</v>
      </c>
      <c r="H67" s="7">
        <f>SUM(H64:H66)</f>
        <v>3.5</v>
      </c>
      <c r="I67" s="13">
        <f>(G67*100)/F67</f>
        <v>21.666666666666668</v>
      </c>
      <c r="J67" s="13"/>
      <c r="K67" s="13">
        <f>(H67*100)/F67</f>
        <v>1.1666666666666667</v>
      </c>
      <c r="L67" s="13"/>
      <c r="M67" s="8">
        <f>I67+K67</f>
        <v>22.833333333333336</v>
      </c>
      <c r="N67" s="8">
        <f>100-M67</f>
        <v>77.16666666666666</v>
      </c>
    </row>
    <row r="68" ht="12.75">
      <c r="N68" s="9">
        <f>M67+N67</f>
        <v>100</v>
      </c>
    </row>
    <row r="69" spans="1:14" ht="12.75">
      <c r="A69" s="11"/>
      <c r="B69" s="11"/>
      <c r="C69" s="11"/>
      <c r="N69" s="9"/>
    </row>
    <row r="71" spans="1:12" ht="18">
      <c r="A71" s="16" t="s">
        <v>20</v>
      </c>
      <c r="B71" s="16"/>
      <c r="C71" s="16"/>
      <c r="D71" s="16"/>
      <c r="E71" s="3"/>
      <c r="F71" s="3"/>
      <c r="G71" s="1"/>
      <c r="H71" s="1"/>
      <c r="I71" s="1"/>
      <c r="J71" s="1"/>
      <c r="K71" s="1"/>
      <c r="L71" s="1"/>
    </row>
    <row r="73" spans="1:14" ht="38.25">
      <c r="A73" s="17" t="s">
        <v>0</v>
      </c>
      <c r="B73" s="18"/>
      <c r="C73" s="18"/>
      <c r="D73" s="19"/>
      <c r="E73" s="5" t="s">
        <v>1</v>
      </c>
      <c r="F73" s="4" t="s">
        <v>2</v>
      </c>
      <c r="G73" s="4" t="s">
        <v>4</v>
      </c>
      <c r="H73" s="4" t="s">
        <v>3</v>
      </c>
      <c r="I73" s="20" t="s">
        <v>7</v>
      </c>
      <c r="J73" s="21"/>
      <c r="K73" s="20" t="s">
        <v>8</v>
      </c>
      <c r="L73" s="21"/>
      <c r="M73" s="4" t="s">
        <v>5</v>
      </c>
      <c r="N73" s="4" t="s">
        <v>6</v>
      </c>
    </row>
    <row r="74" spans="1:14" ht="12.75">
      <c r="A74" s="14" t="s">
        <v>9</v>
      </c>
      <c r="B74" s="14"/>
      <c r="C74" s="14"/>
      <c r="D74" s="14"/>
      <c r="E74" s="5">
        <v>4</v>
      </c>
      <c r="F74" s="5">
        <f>5*4*E74</f>
        <v>80</v>
      </c>
      <c r="G74" s="5">
        <v>25</v>
      </c>
      <c r="H74" s="5">
        <v>0</v>
      </c>
      <c r="I74" s="15">
        <f>(G74*100)/F74</f>
        <v>31.25</v>
      </c>
      <c r="J74" s="15"/>
      <c r="K74" s="15">
        <f>(H74*100)/F74</f>
        <v>0</v>
      </c>
      <c r="L74" s="15"/>
      <c r="M74" s="6">
        <f>I74+K74</f>
        <v>31.25</v>
      </c>
      <c r="N74" s="6">
        <f>100-M74</f>
        <v>68.75</v>
      </c>
    </row>
    <row r="75" spans="1:14" ht="12.75">
      <c r="A75" s="14" t="s">
        <v>10</v>
      </c>
      <c r="B75" s="14"/>
      <c r="C75" s="14"/>
      <c r="D75" s="14"/>
      <c r="E75" s="5">
        <v>3</v>
      </c>
      <c r="F75" s="5">
        <f>5*4*E75</f>
        <v>60</v>
      </c>
      <c r="G75" s="5">
        <v>11.5</v>
      </c>
      <c r="H75" s="5">
        <v>1</v>
      </c>
      <c r="I75" s="15">
        <f>(G75*100)/F75</f>
        <v>19.166666666666668</v>
      </c>
      <c r="J75" s="15"/>
      <c r="K75" s="15">
        <f>(H75*100)/F75</f>
        <v>1.6666666666666667</v>
      </c>
      <c r="L75" s="15"/>
      <c r="M75" s="6">
        <f>I75+K75</f>
        <v>20.833333333333336</v>
      </c>
      <c r="N75" s="6">
        <f>100-M75</f>
        <v>79.16666666666666</v>
      </c>
    </row>
    <row r="76" spans="1:14" ht="12.75">
      <c r="A76" s="14" t="s">
        <v>11</v>
      </c>
      <c r="B76" s="14"/>
      <c r="C76" s="14"/>
      <c r="D76" s="14"/>
      <c r="E76" s="5">
        <v>8</v>
      </c>
      <c r="F76" s="5">
        <f>5*4*E76</f>
        <v>160</v>
      </c>
      <c r="G76" s="5">
        <v>57</v>
      </c>
      <c r="H76" s="12">
        <v>1</v>
      </c>
      <c r="I76" s="15">
        <f>(G76*100)/F76</f>
        <v>35.625</v>
      </c>
      <c r="J76" s="15"/>
      <c r="K76" s="15">
        <f>(H76*100)/F76</f>
        <v>0.625</v>
      </c>
      <c r="L76" s="15"/>
      <c r="M76" s="6">
        <f>I76+K76</f>
        <v>36.25</v>
      </c>
      <c r="N76" s="6">
        <f>100-M76</f>
        <v>63.75</v>
      </c>
    </row>
    <row r="77" spans="5:14" ht="12.75">
      <c r="E77" s="5">
        <f>SUM(E74:E76)</f>
        <v>15</v>
      </c>
      <c r="F77" s="5">
        <f>SUM(F74:F76)</f>
        <v>300</v>
      </c>
      <c r="G77" s="7">
        <f>SUM(G74:G76)</f>
        <v>93.5</v>
      </c>
      <c r="H77" s="7">
        <f>SUM(H74:H76)</f>
        <v>2</v>
      </c>
      <c r="I77" s="13">
        <f>(G77*100)/F77</f>
        <v>31.166666666666668</v>
      </c>
      <c r="J77" s="13"/>
      <c r="K77" s="13">
        <f>(H77*100)/F77</f>
        <v>0.6666666666666666</v>
      </c>
      <c r="L77" s="13"/>
      <c r="M77" s="8">
        <f>I77+K77</f>
        <v>31.833333333333336</v>
      </c>
      <c r="N77" s="8">
        <f>100-M77</f>
        <v>68.16666666666666</v>
      </c>
    </row>
    <row r="78" ht="12.75">
      <c r="N78" s="9">
        <f>M77+N77</f>
        <v>100</v>
      </c>
    </row>
    <row r="79" spans="1:14" ht="12.75">
      <c r="A79" s="11"/>
      <c r="B79" s="11"/>
      <c r="C79" s="11"/>
      <c r="N79" s="9"/>
    </row>
    <row r="81" spans="1:12" ht="18">
      <c r="A81" s="16" t="s">
        <v>21</v>
      </c>
      <c r="B81" s="16"/>
      <c r="C81" s="16"/>
      <c r="D81" s="16"/>
      <c r="E81" s="3"/>
      <c r="F81" s="3"/>
      <c r="G81" s="1"/>
      <c r="H81" s="1"/>
      <c r="I81" s="1"/>
      <c r="J81" s="1"/>
      <c r="K81" s="1"/>
      <c r="L81" s="1"/>
    </row>
    <row r="83" spans="1:14" ht="38.25">
      <c r="A83" s="17" t="s">
        <v>0</v>
      </c>
      <c r="B83" s="18"/>
      <c r="C83" s="18"/>
      <c r="D83" s="19"/>
      <c r="E83" s="5" t="s">
        <v>1</v>
      </c>
      <c r="F83" s="4" t="s">
        <v>2</v>
      </c>
      <c r="G83" s="4" t="s">
        <v>4</v>
      </c>
      <c r="H83" s="4" t="s">
        <v>3</v>
      </c>
      <c r="I83" s="20" t="s">
        <v>7</v>
      </c>
      <c r="J83" s="21"/>
      <c r="K83" s="20" t="s">
        <v>8</v>
      </c>
      <c r="L83" s="21"/>
      <c r="M83" s="4" t="s">
        <v>5</v>
      </c>
      <c r="N83" s="4" t="s">
        <v>6</v>
      </c>
    </row>
    <row r="84" spans="1:14" ht="12.75">
      <c r="A84" s="14" t="s">
        <v>9</v>
      </c>
      <c r="B84" s="14"/>
      <c r="C84" s="14"/>
      <c r="D84" s="14"/>
      <c r="E84" s="5">
        <v>4</v>
      </c>
      <c r="F84" s="5">
        <f>5*4*E84</f>
        <v>80</v>
      </c>
      <c r="G84" s="5">
        <v>11</v>
      </c>
      <c r="H84" s="5">
        <v>0</v>
      </c>
      <c r="I84" s="15">
        <f>G84/F84*100</f>
        <v>13.750000000000002</v>
      </c>
      <c r="J84" s="15"/>
      <c r="K84" s="15">
        <f>(H84/F84)*100</f>
        <v>0</v>
      </c>
      <c r="L84" s="15"/>
      <c r="M84" s="6">
        <f>(H84+G84)/F84*100</f>
        <v>13.750000000000002</v>
      </c>
      <c r="N84" s="6">
        <f>100-M84</f>
        <v>86.25</v>
      </c>
    </row>
    <row r="85" spans="1:14" ht="12.75">
      <c r="A85" s="14" t="s">
        <v>10</v>
      </c>
      <c r="B85" s="14"/>
      <c r="C85" s="14"/>
      <c r="D85" s="14"/>
      <c r="E85" s="5">
        <v>3</v>
      </c>
      <c r="F85" s="5">
        <f>5*4*E85</f>
        <v>60</v>
      </c>
      <c r="G85" s="5">
        <v>8.5</v>
      </c>
      <c r="H85" s="5">
        <v>0</v>
      </c>
      <c r="I85" s="15">
        <f>G85/F85*100</f>
        <v>14.166666666666666</v>
      </c>
      <c r="J85" s="15"/>
      <c r="K85" s="15">
        <f>(H85/F85)*100</f>
        <v>0</v>
      </c>
      <c r="L85" s="15"/>
      <c r="M85" s="6">
        <f>(H85+G85)/F85*100</f>
        <v>14.166666666666666</v>
      </c>
      <c r="N85" s="6">
        <f>100-M85</f>
        <v>85.83333333333333</v>
      </c>
    </row>
    <row r="86" spans="1:14" ht="12.75">
      <c r="A86" s="14" t="s">
        <v>11</v>
      </c>
      <c r="B86" s="14"/>
      <c r="C86" s="14"/>
      <c r="D86" s="14"/>
      <c r="E86" s="5">
        <v>8</v>
      </c>
      <c r="F86" s="5">
        <f>5*4*E86</f>
        <v>160</v>
      </c>
      <c r="G86" s="5">
        <v>30</v>
      </c>
      <c r="H86" s="5">
        <v>1</v>
      </c>
      <c r="I86" s="15">
        <f>G86/F86*100</f>
        <v>18.75</v>
      </c>
      <c r="J86" s="15"/>
      <c r="K86" s="15">
        <f>(H86/F86)*100</f>
        <v>0.625</v>
      </c>
      <c r="L86" s="15"/>
      <c r="M86" s="6">
        <f>(H86+G86)/F86*100</f>
        <v>19.375</v>
      </c>
      <c r="N86" s="6">
        <f>100-M86</f>
        <v>80.625</v>
      </c>
    </row>
    <row r="87" spans="5:14" ht="12.75">
      <c r="E87" s="5">
        <f>SUM(E84:E86)</f>
        <v>15</v>
      </c>
      <c r="F87" s="5">
        <f>SUM(F84:F86)</f>
        <v>300</v>
      </c>
      <c r="G87" s="7">
        <f>SUM(G84:G86)</f>
        <v>49.5</v>
      </c>
      <c r="H87" s="7">
        <f>SUM(H84:H86)</f>
        <v>1</v>
      </c>
      <c r="I87" s="13">
        <f>(G87*100)/F87</f>
        <v>16.5</v>
      </c>
      <c r="J87" s="13"/>
      <c r="K87" s="13">
        <f>(H87*100)/F87</f>
        <v>0.3333333333333333</v>
      </c>
      <c r="L87" s="13"/>
      <c r="M87" s="8">
        <f>I87+K87</f>
        <v>16.833333333333332</v>
      </c>
      <c r="N87" s="8">
        <f>100-M87</f>
        <v>83.16666666666667</v>
      </c>
    </row>
    <row r="88" ht="12.75">
      <c r="N88" s="9">
        <f>M87+N87</f>
        <v>100</v>
      </c>
    </row>
    <row r="91" spans="1:12" ht="18">
      <c r="A91" s="16" t="s">
        <v>22</v>
      </c>
      <c r="B91" s="16"/>
      <c r="C91" s="16"/>
      <c r="D91" s="16"/>
      <c r="E91" s="3"/>
      <c r="F91" s="3"/>
      <c r="G91" s="1"/>
      <c r="H91" s="1"/>
      <c r="I91" s="1"/>
      <c r="J91" s="1"/>
      <c r="K91" s="1"/>
      <c r="L91" s="1"/>
    </row>
    <row r="93" spans="1:14" ht="38.25">
      <c r="A93" s="17" t="s">
        <v>0</v>
      </c>
      <c r="B93" s="18"/>
      <c r="C93" s="18"/>
      <c r="D93" s="19"/>
      <c r="E93" s="5" t="s">
        <v>1</v>
      </c>
      <c r="F93" s="4" t="s">
        <v>2</v>
      </c>
      <c r="G93" s="4" t="s">
        <v>4</v>
      </c>
      <c r="H93" s="4" t="s">
        <v>3</v>
      </c>
      <c r="I93" s="20" t="s">
        <v>7</v>
      </c>
      <c r="J93" s="21"/>
      <c r="K93" s="20" t="s">
        <v>8</v>
      </c>
      <c r="L93" s="21"/>
      <c r="M93" s="4" t="s">
        <v>5</v>
      </c>
      <c r="N93" s="4" t="s">
        <v>6</v>
      </c>
    </row>
    <row r="94" spans="1:14" ht="12.75">
      <c r="A94" s="14" t="s">
        <v>9</v>
      </c>
      <c r="B94" s="14"/>
      <c r="C94" s="14"/>
      <c r="D94" s="14"/>
      <c r="E94" s="5">
        <v>4</v>
      </c>
      <c r="F94" s="5">
        <f>5*4*E94</f>
        <v>80</v>
      </c>
      <c r="G94" s="5">
        <v>9</v>
      </c>
      <c r="H94" s="5">
        <v>4</v>
      </c>
      <c r="I94" s="15">
        <f>G94/F94*100</f>
        <v>11.25</v>
      </c>
      <c r="J94" s="15"/>
      <c r="K94" s="15">
        <f>(H94/F94)*100</f>
        <v>5</v>
      </c>
      <c r="L94" s="15"/>
      <c r="M94" s="6">
        <f>(H94+G94)/F94*100</f>
        <v>16.25</v>
      </c>
      <c r="N94" s="6">
        <f>100-M94</f>
        <v>83.75</v>
      </c>
    </row>
    <row r="95" spans="1:14" ht="12.75">
      <c r="A95" s="14" t="s">
        <v>10</v>
      </c>
      <c r="B95" s="14"/>
      <c r="C95" s="14"/>
      <c r="D95" s="14"/>
      <c r="E95" s="5">
        <v>3</v>
      </c>
      <c r="F95" s="5">
        <f>5*4*E95</f>
        <v>60</v>
      </c>
      <c r="G95" s="5">
        <v>5</v>
      </c>
      <c r="H95" s="5">
        <v>0.5</v>
      </c>
      <c r="I95" s="15">
        <f>G95/F95*100</f>
        <v>8.333333333333332</v>
      </c>
      <c r="J95" s="15"/>
      <c r="K95" s="15">
        <f>(H95/F95)*100</f>
        <v>0.8333333333333334</v>
      </c>
      <c r="L95" s="15"/>
      <c r="M95" s="6">
        <f>(H95+G95)/F95*100</f>
        <v>9.166666666666666</v>
      </c>
      <c r="N95" s="6">
        <f>100-M95</f>
        <v>90.83333333333333</v>
      </c>
    </row>
    <row r="96" spans="1:14" ht="12.75">
      <c r="A96" s="14" t="s">
        <v>11</v>
      </c>
      <c r="B96" s="14"/>
      <c r="C96" s="14"/>
      <c r="D96" s="14"/>
      <c r="E96" s="5">
        <v>8</v>
      </c>
      <c r="F96" s="5">
        <f>5*4*E96</f>
        <v>160</v>
      </c>
      <c r="G96" s="5">
        <v>11</v>
      </c>
      <c r="H96" s="5">
        <v>0</v>
      </c>
      <c r="I96" s="15">
        <f>G96/F96*100</f>
        <v>6.875000000000001</v>
      </c>
      <c r="J96" s="15"/>
      <c r="K96" s="15">
        <f>(H96/F96)*100</f>
        <v>0</v>
      </c>
      <c r="L96" s="15"/>
      <c r="M96" s="6">
        <f>(H96+G96)/F96*100</f>
        <v>6.875000000000001</v>
      </c>
      <c r="N96" s="6">
        <f>100-M96</f>
        <v>93.125</v>
      </c>
    </row>
    <row r="97" spans="5:14" ht="12.75">
      <c r="E97" s="5">
        <f>SUM(E94:E96)</f>
        <v>15</v>
      </c>
      <c r="F97" s="5">
        <f>SUM(F94:F96)</f>
        <v>300</v>
      </c>
      <c r="G97" s="7">
        <f>SUM(G94:G96)</f>
        <v>25</v>
      </c>
      <c r="H97" s="7">
        <f>SUM(H94:H96)</f>
        <v>4.5</v>
      </c>
      <c r="I97" s="13">
        <f>(G97*100)/F97</f>
        <v>8.333333333333334</v>
      </c>
      <c r="J97" s="13"/>
      <c r="K97" s="13">
        <f>(H97*100)/F97</f>
        <v>1.5</v>
      </c>
      <c r="L97" s="13"/>
      <c r="M97" s="8">
        <f>I97+K97</f>
        <v>9.833333333333334</v>
      </c>
      <c r="N97" s="8">
        <f>100-M97</f>
        <v>90.16666666666667</v>
      </c>
    </row>
    <row r="98" ht="12.75">
      <c r="N98" s="9">
        <f>M97+N97</f>
        <v>100</v>
      </c>
    </row>
    <row r="101" spans="1:12" ht="18">
      <c r="A101" s="16" t="s">
        <v>23</v>
      </c>
      <c r="B101" s="16"/>
      <c r="C101" s="16"/>
      <c r="D101" s="16"/>
      <c r="E101" s="3"/>
      <c r="F101" s="3"/>
      <c r="G101" s="1"/>
      <c r="H101" s="1"/>
      <c r="I101" s="1"/>
      <c r="J101" s="1"/>
      <c r="K101" s="1"/>
      <c r="L101" s="1"/>
    </row>
    <row r="103" spans="1:14" ht="38.25">
      <c r="A103" s="17" t="s">
        <v>0</v>
      </c>
      <c r="B103" s="18"/>
      <c r="C103" s="18"/>
      <c r="D103" s="19"/>
      <c r="E103" s="5" t="s">
        <v>1</v>
      </c>
      <c r="F103" s="4" t="s">
        <v>2</v>
      </c>
      <c r="G103" s="4" t="s">
        <v>4</v>
      </c>
      <c r="H103" s="4" t="s">
        <v>3</v>
      </c>
      <c r="I103" s="20" t="s">
        <v>7</v>
      </c>
      <c r="J103" s="21"/>
      <c r="K103" s="20" t="s">
        <v>8</v>
      </c>
      <c r="L103" s="21"/>
      <c r="M103" s="4" t="s">
        <v>5</v>
      </c>
      <c r="N103" s="4" t="s">
        <v>6</v>
      </c>
    </row>
    <row r="104" spans="1:14" ht="12.75">
      <c r="A104" s="14" t="s">
        <v>9</v>
      </c>
      <c r="B104" s="14"/>
      <c r="C104" s="14"/>
      <c r="D104" s="14"/>
      <c r="E104" s="5">
        <v>3</v>
      </c>
      <c r="F104" s="5">
        <f>5*4*E104</f>
        <v>60</v>
      </c>
      <c r="G104" s="5">
        <v>3</v>
      </c>
      <c r="H104" s="5">
        <v>2.5</v>
      </c>
      <c r="I104" s="15">
        <f>G104/F104*100</f>
        <v>5</v>
      </c>
      <c r="J104" s="15"/>
      <c r="K104" s="15">
        <f>(H104/F104)*100</f>
        <v>4.166666666666666</v>
      </c>
      <c r="L104" s="15"/>
      <c r="M104" s="6">
        <f>(H104+G104)/F104*100</f>
        <v>9.166666666666666</v>
      </c>
      <c r="N104" s="6">
        <f>100-M104</f>
        <v>90.83333333333333</v>
      </c>
    </row>
    <row r="105" spans="1:14" ht="12.75">
      <c r="A105" s="14" t="s">
        <v>10</v>
      </c>
      <c r="B105" s="14"/>
      <c r="C105" s="14"/>
      <c r="D105" s="14"/>
      <c r="E105" s="5">
        <v>3</v>
      </c>
      <c r="F105" s="5">
        <f>5*4*E105</f>
        <v>60</v>
      </c>
      <c r="G105" s="5">
        <v>3</v>
      </c>
      <c r="H105" s="5">
        <v>7.5</v>
      </c>
      <c r="I105" s="15">
        <f>G105/F105*100</f>
        <v>5</v>
      </c>
      <c r="J105" s="15"/>
      <c r="K105" s="15">
        <f>(H105/F105)*100</f>
        <v>12.5</v>
      </c>
      <c r="L105" s="15"/>
      <c r="M105" s="6">
        <f>(H105+G105)/F105*100</f>
        <v>17.5</v>
      </c>
      <c r="N105" s="6">
        <f>100-M105</f>
        <v>82.5</v>
      </c>
    </row>
    <row r="106" spans="1:14" ht="12.75">
      <c r="A106" s="14" t="s">
        <v>11</v>
      </c>
      <c r="B106" s="14"/>
      <c r="C106" s="14"/>
      <c r="D106" s="14"/>
      <c r="E106" s="5">
        <v>8</v>
      </c>
      <c r="F106" s="5">
        <f>5*4*E106</f>
        <v>160</v>
      </c>
      <c r="G106" s="5">
        <v>12.5</v>
      </c>
      <c r="H106" s="5">
        <v>3</v>
      </c>
      <c r="I106" s="15">
        <f>G106/F106*100</f>
        <v>7.8125</v>
      </c>
      <c r="J106" s="15"/>
      <c r="K106" s="15">
        <f>(H106/F106)*100</f>
        <v>1.875</v>
      </c>
      <c r="L106" s="15"/>
      <c r="M106" s="6">
        <f>(H106+G106)/F106*100</f>
        <v>9.6875</v>
      </c>
      <c r="N106" s="6">
        <f>100-M106</f>
        <v>90.3125</v>
      </c>
    </row>
    <row r="107" spans="5:14" ht="12.75">
      <c r="E107" s="5">
        <f>SUM(E104:E106)</f>
        <v>14</v>
      </c>
      <c r="F107" s="5">
        <f>SUM(F104:F106)</f>
        <v>280</v>
      </c>
      <c r="G107" s="7">
        <f>SUM(G104:G106)</f>
        <v>18.5</v>
      </c>
      <c r="H107" s="7">
        <f>SUM(H104:H106)</f>
        <v>13</v>
      </c>
      <c r="I107" s="13">
        <f>(G107*100)/F107</f>
        <v>6.607142857142857</v>
      </c>
      <c r="J107" s="13"/>
      <c r="K107" s="13">
        <f>(H107*100)/F107</f>
        <v>4.642857142857143</v>
      </c>
      <c r="L107" s="13"/>
      <c r="M107" s="8">
        <f>I107+K107</f>
        <v>11.25</v>
      </c>
      <c r="N107" s="8">
        <f>100-M107</f>
        <v>88.75</v>
      </c>
    </row>
    <row r="108" ht="12.75">
      <c r="N108" s="9">
        <f>M107+N107</f>
        <v>100</v>
      </c>
    </row>
    <row r="111" spans="1:12" ht="18">
      <c r="A111" s="16" t="s">
        <v>24</v>
      </c>
      <c r="B111" s="16"/>
      <c r="C111" s="16"/>
      <c r="D111" s="16"/>
      <c r="E111" s="3"/>
      <c r="F111" s="3"/>
      <c r="G111" s="1"/>
      <c r="H111" s="1"/>
      <c r="I111" s="1"/>
      <c r="J111" s="1"/>
      <c r="K111" s="1"/>
      <c r="L111" s="1"/>
    </row>
    <row r="113" spans="1:14" ht="38.25">
      <c r="A113" s="17" t="s">
        <v>0</v>
      </c>
      <c r="B113" s="18"/>
      <c r="C113" s="18"/>
      <c r="D113" s="19"/>
      <c r="E113" s="5" t="s">
        <v>1</v>
      </c>
      <c r="F113" s="4" t="s">
        <v>2</v>
      </c>
      <c r="G113" s="4" t="s">
        <v>4</v>
      </c>
      <c r="H113" s="4" t="s">
        <v>3</v>
      </c>
      <c r="I113" s="20" t="s">
        <v>7</v>
      </c>
      <c r="J113" s="21"/>
      <c r="K113" s="20" t="s">
        <v>8</v>
      </c>
      <c r="L113" s="21"/>
      <c r="M113" s="4" t="s">
        <v>5</v>
      </c>
      <c r="N113" s="4" t="s">
        <v>6</v>
      </c>
    </row>
    <row r="114" spans="1:14" ht="12.75">
      <c r="A114" s="14" t="s">
        <v>9</v>
      </c>
      <c r="B114" s="14"/>
      <c r="C114" s="14"/>
      <c r="D114" s="14"/>
      <c r="E114" s="5">
        <v>3</v>
      </c>
      <c r="F114" s="5">
        <f>5*4*E114</f>
        <v>60</v>
      </c>
      <c r="G114" s="5">
        <v>0</v>
      </c>
      <c r="H114" s="5">
        <v>0</v>
      </c>
      <c r="I114" s="15">
        <f>G114/F114*100</f>
        <v>0</v>
      </c>
      <c r="J114" s="15"/>
      <c r="K114" s="15">
        <f>(H114/F114)*100</f>
        <v>0</v>
      </c>
      <c r="L114" s="15"/>
      <c r="M114" s="6">
        <f>(H114+G114)/F114*100</f>
        <v>0</v>
      </c>
      <c r="N114" s="6">
        <f>100-M114</f>
        <v>100</v>
      </c>
    </row>
    <row r="115" spans="1:14" ht="12.75">
      <c r="A115" s="14" t="s">
        <v>10</v>
      </c>
      <c r="B115" s="14"/>
      <c r="C115" s="14"/>
      <c r="D115" s="14"/>
      <c r="E115" s="5">
        <v>3</v>
      </c>
      <c r="F115" s="5">
        <f>5*4*E115</f>
        <v>60</v>
      </c>
      <c r="G115" s="5">
        <v>4.5</v>
      </c>
      <c r="H115" s="5">
        <v>0</v>
      </c>
      <c r="I115" s="15">
        <f>G115/F115*100</f>
        <v>7.5</v>
      </c>
      <c r="J115" s="15"/>
      <c r="K115" s="15">
        <f>(H115/F115)*100</f>
        <v>0</v>
      </c>
      <c r="L115" s="15"/>
      <c r="M115" s="6">
        <f>(H115+G115)/F115*100</f>
        <v>7.5</v>
      </c>
      <c r="N115" s="6">
        <f>100-M115</f>
        <v>92.5</v>
      </c>
    </row>
    <row r="116" spans="1:14" ht="12.75">
      <c r="A116" s="14" t="s">
        <v>11</v>
      </c>
      <c r="B116" s="14"/>
      <c r="C116" s="14"/>
      <c r="D116" s="14"/>
      <c r="E116" s="5">
        <v>8</v>
      </c>
      <c r="F116" s="5">
        <f>5*4*E116</f>
        <v>160</v>
      </c>
      <c r="G116" s="5">
        <v>5</v>
      </c>
      <c r="H116" s="5">
        <v>0</v>
      </c>
      <c r="I116" s="15">
        <f>G116/F116*100</f>
        <v>3.125</v>
      </c>
      <c r="J116" s="15"/>
      <c r="K116" s="15">
        <f>(H116/F116)*100</f>
        <v>0</v>
      </c>
      <c r="L116" s="15"/>
      <c r="M116" s="6">
        <f>(H116+G116)/F116*100</f>
        <v>3.125</v>
      </c>
      <c r="N116" s="6">
        <f>100-M116</f>
        <v>96.875</v>
      </c>
    </row>
    <row r="117" spans="5:14" ht="12.75">
      <c r="E117" s="5">
        <f>SUM(E114:E116)</f>
        <v>14</v>
      </c>
      <c r="F117" s="5">
        <f>SUM(F114:F116)</f>
        <v>280</v>
      </c>
      <c r="G117" s="7">
        <f>SUM(G114:G116)</f>
        <v>9.5</v>
      </c>
      <c r="H117" s="7">
        <f>SUM(H114:H116)</f>
        <v>0</v>
      </c>
      <c r="I117" s="13">
        <f>(G117*100)/F117</f>
        <v>3.392857142857143</v>
      </c>
      <c r="J117" s="13"/>
      <c r="K117" s="13">
        <f>(H117*100)/F117</f>
        <v>0</v>
      </c>
      <c r="L117" s="13"/>
      <c r="M117" s="8">
        <f>I117+K117</f>
        <v>3.392857142857143</v>
      </c>
      <c r="N117" s="8">
        <f>100-M117</f>
        <v>96.60714285714286</v>
      </c>
    </row>
    <row r="118" ht="12.75">
      <c r="N118" s="9">
        <f>M117+N117</f>
        <v>100</v>
      </c>
    </row>
  </sheetData>
  <sheetProtection/>
  <mergeCells count="181">
    <mergeCell ref="A116:D116"/>
    <mergeCell ref="I116:J116"/>
    <mergeCell ref="K116:L116"/>
    <mergeCell ref="I117:J117"/>
    <mergeCell ref="K117:L117"/>
    <mergeCell ref="A114:D114"/>
    <mergeCell ref="I114:J114"/>
    <mergeCell ref="K114:L114"/>
    <mergeCell ref="A115:D115"/>
    <mergeCell ref="I115:J115"/>
    <mergeCell ref="K115:L115"/>
    <mergeCell ref="I107:J107"/>
    <mergeCell ref="K107:L107"/>
    <mergeCell ref="A111:D111"/>
    <mergeCell ref="A113:D113"/>
    <mergeCell ref="I113:J113"/>
    <mergeCell ref="K113:L113"/>
    <mergeCell ref="A105:D105"/>
    <mergeCell ref="I105:J105"/>
    <mergeCell ref="K105:L105"/>
    <mergeCell ref="A106:D106"/>
    <mergeCell ref="I106:J106"/>
    <mergeCell ref="K106:L106"/>
    <mergeCell ref="A101:D101"/>
    <mergeCell ref="A103:D103"/>
    <mergeCell ref="I103:J103"/>
    <mergeCell ref="K103:L103"/>
    <mergeCell ref="A104:D104"/>
    <mergeCell ref="I104:J104"/>
    <mergeCell ref="K104:L104"/>
    <mergeCell ref="A56:D56"/>
    <mergeCell ref="I56:J56"/>
    <mergeCell ref="K56:L56"/>
    <mergeCell ref="I57:J57"/>
    <mergeCell ref="K57:L57"/>
    <mergeCell ref="A54:D54"/>
    <mergeCell ref="I54:J54"/>
    <mergeCell ref="K54:L54"/>
    <mergeCell ref="A55:D55"/>
    <mergeCell ref="I55:J55"/>
    <mergeCell ref="K55:L55"/>
    <mergeCell ref="I47:J47"/>
    <mergeCell ref="K47:L47"/>
    <mergeCell ref="A51:D51"/>
    <mergeCell ref="A53:D53"/>
    <mergeCell ref="I53:J53"/>
    <mergeCell ref="K53:L53"/>
    <mergeCell ref="A45:D45"/>
    <mergeCell ref="I45:J45"/>
    <mergeCell ref="K45:L45"/>
    <mergeCell ref="A46:D46"/>
    <mergeCell ref="I46:J46"/>
    <mergeCell ref="K46:L46"/>
    <mergeCell ref="A41:D41"/>
    <mergeCell ref="A43:D43"/>
    <mergeCell ref="I43:J43"/>
    <mergeCell ref="K43:L43"/>
    <mergeCell ref="A44:D44"/>
    <mergeCell ref="I44:J44"/>
    <mergeCell ref="K44:L44"/>
    <mergeCell ref="I28:J28"/>
    <mergeCell ref="K28:L28"/>
    <mergeCell ref="A26:D26"/>
    <mergeCell ref="I26:J26"/>
    <mergeCell ref="K26:L26"/>
    <mergeCell ref="A27:D27"/>
    <mergeCell ref="I27:J27"/>
    <mergeCell ref="K27:L27"/>
    <mergeCell ref="A22:D22"/>
    <mergeCell ref="A24:D24"/>
    <mergeCell ref="I24:J24"/>
    <mergeCell ref="K24:L24"/>
    <mergeCell ref="A25:D25"/>
    <mergeCell ref="I25:J25"/>
    <mergeCell ref="K25:L25"/>
    <mergeCell ref="A4:D4"/>
    <mergeCell ref="A6:D6"/>
    <mergeCell ref="I6:J6"/>
    <mergeCell ref="K6:L6"/>
    <mergeCell ref="A7:D7"/>
    <mergeCell ref="I7:J7"/>
    <mergeCell ref="K7:L7"/>
    <mergeCell ref="A8:D8"/>
    <mergeCell ref="I8:J8"/>
    <mergeCell ref="K8:L8"/>
    <mergeCell ref="A9:D9"/>
    <mergeCell ref="I9:J9"/>
    <mergeCell ref="K9:L9"/>
    <mergeCell ref="I16:J16"/>
    <mergeCell ref="K16:L16"/>
    <mergeCell ref="A14:D14"/>
    <mergeCell ref="I14:J14"/>
    <mergeCell ref="K14:L14"/>
    <mergeCell ref="I10:J10"/>
    <mergeCell ref="K10:L10"/>
    <mergeCell ref="A12:D12"/>
    <mergeCell ref="A17:D17"/>
    <mergeCell ref="I17:J17"/>
    <mergeCell ref="K17:L17"/>
    <mergeCell ref="I18:J18"/>
    <mergeCell ref="K18:L18"/>
    <mergeCell ref="A2:N2"/>
    <mergeCell ref="A15:D15"/>
    <mergeCell ref="I15:J15"/>
    <mergeCell ref="K15:L15"/>
    <mergeCell ref="A16:D16"/>
    <mergeCell ref="A31:D31"/>
    <mergeCell ref="A33:D33"/>
    <mergeCell ref="I33:J33"/>
    <mergeCell ref="K33:L33"/>
    <mergeCell ref="A34:D34"/>
    <mergeCell ref="I34:J34"/>
    <mergeCell ref="K34:L34"/>
    <mergeCell ref="I37:J37"/>
    <mergeCell ref="K37:L37"/>
    <mergeCell ref="A35:D35"/>
    <mergeCell ref="I35:J35"/>
    <mergeCell ref="K35:L35"/>
    <mergeCell ref="A36:D36"/>
    <mergeCell ref="I36:J36"/>
    <mergeCell ref="K36:L36"/>
    <mergeCell ref="A61:D61"/>
    <mergeCell ref="A63:D63"/>
    <mergeCell ref="I63:J63"/>
    <mergeCell ref="K63:L63"/>
    <mergeCell ref="A64:D64"/>
    <mergeCell ref="I64:J64"/>
    <mergeCell ref="K64:L64"/>
    <mergeCell ref="I67:J67"/>
    <mergeCell ref="K67:L67"/>
    <mergeCell ref="A65:D65"/>
    <mergeCell ref="I65:J65"/>
    <mergeCell ref="K65:L65"/>
    <mergeCell ref="A66:D66"/>
    <mergeCell ref="I66:J66"/>
    <mergeCell ref="K66:L66"/>
    <mergeCell ref="A71:D71"/>
    <mergeCell ref="A73:D73"/>
    <mergeCell ref="I73:J73"/>
    <mergeCell ref="K73:L73"/>
    <mergeCell ref="A74:D74"/>
    <mergeCell ref="I74:J74"/>
    <mergeCell ref="K74:L74"/>
    <mergeCell ref="A75:D75"/>
    <mergeCell ref="I75:J75"/>
    <mergeCell ref="K75:L75"/>
    <mergeCell ref="A76:D76"/>
    <mergeCell ref="I76:J76"/>
    <mergeCell ref="K76:L76"/>
    <mergeCell ref="K85:L85"/>
    <mergeCell ref="I77:J77"/>
    <mergeCell ref="K77:L77"/>
    <mergeCell ref="A81:D81"/>
    <mergeCell ref="A83:D83"/>
    <mergeCell ref="I83:J83"/>
    <mergeCell ref="K83:L83"/>
    <mergeCell ref="A86:D86"/>
    <mergeCell ref="I86:J86"/>
    <mergeCell ref="K86:L86"/>
    <mergeCell ref="I87:J87"/>
    <mergeCell ref="K87:L87"/>
    <mergeCell ref="A84:D84"/>
    <mergeCell ref="I84:J84"/>
    <mergeCell ref="K84:L84"/>
    <mergeCell ref="A85:D85"/>
    <mergeCell ref="I85:J85"/>
    <mergeCell ref="A91:D91"/>
    <mergeCell ref="A93:D93"/>
    <mergeCell ref="I93:J93"/>
    <mergeCell ref="K93:L93"/>
    <mergeCell ref="A94:D94"/>
    <mergeCell ref="I94:J94"/>
    <mergeCell ref="K94:L94"/>
    <mergeCell ref="I97:J97"/>
    <mergeCell ref="K97:L97"/>
    <mergeCell ref="A95:D95"/>
    <mergeCell ref="I95:J95"/>
    <mergeCell ref="K95:L95"/>
    <mergeCell ref="A96:D96"/>
    <mergeCell ref="I96:J96"/>
    <mergeCell ref="K96:L96"/>
  </mergeCells>
  <printOptions horizontalCentered="1"/>
  <pageMargins left="0.3937007874015748" right="0.3937007874015748" top="0.3937007874015748" bottom="0.6299212598425197" header="0.3937007874015748" footer="0.35433070866141736"/>
  <pageSetup horizontalDpi="300" verticalDpi="300" orientation="landscape" paperSize="9" r:id="rId1"/>
  <headerFooter alignWithMargins="0">
    <oddFooter>&amp;R&amp;"Arial,Corsivo"&amp;8&amp;Z&amp;F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r.fadigati</cp:lastModifiedBy>
  <cp:lastPrinted>2019-01-24T08:03:05Z</cp:lastPrinted>
  <dcterms:created xsi:type="dcterms:W3CDTF">1996-11-05T10:16:36Z</dcterms:created>
  <dcterms:modified xsi:type="dcterms:W3CDTF">2019-03-26T16:20:13Z</dcterms:modified>
  <cp:category/>
  <cp:version/>
  <cp:contentType/>
  <cp:contentStatus/>
</cp:coreProperties>
</file>